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Anand\Desktop\PF\Newsletter\"/>
    </mc:Choice>
  </mc:AlternateContent>
  <bookViews>
    <workbookView xWindow="0" yWindow="0" windowWidth="19150" windowHeight="814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G23" i="1"/>
  <c r="G22" i="1"/>
  <c r="G21" i="1"/>
  <c r="P19" i="1"/>
  <c r="M19" i="1"/>
  <c r="J19" i="1"/>
  <c r="G19" i="1"/>
  <c r="P18" i="1"/>
  <c r="M18" i="1"/>
  <c r="J18" i="1"/>
  <c r="G18" i="1"/>
  <c r="P17" i="1"/>
  <c r="M17" i="1"/>
  <c r="J17" i="1"/>
  <c r="G17" i="1"/>
  <c r="P16" i="1"/>
  <c r="M16" i="1"/>
  <c r="J16" i="1"/>
  <c r="G16" i="1"/>
  <c r="P15" i="1"/>
  <c r="M15" i="1"/>
  <c r="J15" i="1"/>
  <c r="G15" i="1"/>
  <c r="G13" i="1"/>
  <c r="E13" i="1"/>
  <c r="E12" i="1"/>
  <c r="G12" i="1" s="1"/>
  <c r="E11" i="1"/>
  <c r="G11" i="1" s="1"/>
  <c r="E10" i="1"/>
  <c r="G10" i="1" s="1"/>
  <c r="P8" i="1"/>
  <c r="M8" i="1"/>
  <c r="J8" i="1"/>
  <c r="G8" i="1"/>
  <c r="P7" i="1"/>
  <c r="M7" i="1"/>
  <c r="J7" i="1"/>
  <c r="G7" i="1"/>
  <c r="P6" i="1"/>
  <c r="M6" i="1"/>
  <c r="J6" i="1"/>
  <c r="G6" i="1"/>
  <c r="P5" i="1"/>
  <c r="M5" i="1"/>
  <c r="J5" i="1"/>
  <c r="G5" i="1"/>
  <c r="P4" i="1"/>
  <c r="M4" i="1"/>
  <c r="J4" i="1"/>
  <c r="G4" i="1"/>
</calcChain>
</file>

<file path=xl/comments1.xml><?xml version="1.0" encoding="utf-8"?>
<comments xmlns="http://schemas.openxmlformats.org/spreadsheetml/2006/main">
  <authors>
    <author>Mahi</author>
  </authors>
  <commentList>
    <comment ref="E10" authorId="0" shapeId="0">
      <text>
        <r>
          <rPr>
            <b/>
            <sz val="9"/>
            <color indexed="81"/>
            <rFont val="Tahoma"/>
            <family val="2"/>
          </rPr>
          <t>Mahi:</t>
        </r>
        <r>
          <rPr>
            <sz val="9"/>
            <color indexed="81"/>
            <rFont val="Tahoma"/>
            <family val="2"/>
          </rPr>
          <t xml:space="preserve">
453.40+4.65+3+4+7+12+12=495*26 w.e.f.01.10.2021+01.04.2022+01.10.2022+01.04.2023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>Mahi:</t>
        </r>
        <r>
          <rPr>
            <sz val="9"/>
            <color indexed="81"/>
            <rFont val="Tahoma"/>
            <family val="2"/>
          </rPr>
          <t xml:space="preserve">
7*26
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>Mahi:</t>
        </r>
        <r>
          <rPr>
            <sz val="9"/>
            <color indexed="81"/>
            <rFont val="Tahoma"/>
            <family val="2"/>
          </rPr>
          <t xml:space="preserve">
393.40+4.65+3+4+7+12+12=435*26 w.e.f.01.10.2021+01.04.2022+01.10.2022+01.04.2023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Mahi:</t>
        </r>
        <r>
          <rPr>
            <sz val="9"/>
            <color indexed="81"/>
            <rFont val="Tahoma"/>
            <family val="2"/>
          </rPr>
          <t xml:space="preserve">
7*26
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>Mahi:</t>
        </r>
        <r>
          <rPr>
            <sz val="9"/>
            <color indexed="81"/>
            <rFont val="Tahoma"/>
            <family val="2"/>
          </rPr>
          <t xml:space="preserve">
343.40+4.65+3+4+7+12+12=385*26 w.e.f.01.10.2021+01.04.2022+01.10.2022+01.04.2023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>Mahi:</t>
        </r>
        <r>
          <rPr>
            <sz val="9"/>
            <color indexed="81"/>
            <rFont val="Tahoma"/>
            <family val="2"/>
          </rPr>
          <t xml:space="preserve">
7*26
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Mahi:</t>
        </r>
        <r>
          <rPr>
            <sz val="9"/>
            <color indexed="81"/>
            <rFont val="Tahoma"/>
            <family val="2"/>
          </rPr>
          <t xml:space="preserve">
303.40+4.65+3+4+7+12+12=345*26 w.e.f.01.10.2021+01.04.2022+01.10.2022+01.04.2023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>Mahi:</t>
        </r>
        <r>
          <rPr>
            <sz val="9"/>
            <color indexed="81"/>
            <rFont val="Tahoma"/>
            <family val="2"/>
          </rPr>
          <t xml:space="preserve">
7*26
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Mahi:</t>
        </r>
        <r>
          <rPr>
            <sz val="9"/>
            <color indexed="81"/>
            <rFont val="Tahoma"/>
            <family val="2"/>
          </rPr>
          <t xml:space="preserve">
A-CORPORATION
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Mahi:</t>
        </r>
        <r>
          <rPr>
            <sz val="9"/>
            <color indexed="81"/>
            <rFont val="Tahoma"/>
            <family val="2"/>
          </rPr>
          <t xml:space="preserve">
B-MUNICIPALITY
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Mahi:</t>
        </r>
        <r>
          <rPr>
            <sz val="9"/>
            <color indexed="81"/>
            <rFont val="Tahoma"/>
            <family val="2"/>
          </rPr>
          <t xml:space="preserve">
C- TOWN PANCHAYAT</t>
        </r>
      </text>
    </comment>
    <comment ref="N15" authorId="0" shapeId="0">
      <text>
        <r>
          <rPr>
            <b/>
            <sz val="9"/>
            <color indexed="81"/>
            <rFont val="Tahoma"/>
            <family val="2"/>
          </rPr>
          <t>Mahi:</t>
        </r>
        <r>
          <rPr>
            <sz val="9"/>
            <color indexed="81"/>
            <rFont val="Tahoma"/>
            <family val="2"/>
          </rPr>
          <t xml:space="preserve">
D-VILLAGE PANCHAYAT</t>
        </r>
      </text>
    </comment>
  </commentList>
</comments>
</file>

<file path=xl/sharedStrings.xml><?xml version="1.0" encoding="utf-8"?>
<sst xmlns="http://schemas.openxmlformats.org/spreadsheetml/2006/main" count="47" uniqueCount="39">
  <si>
    <t xml:space="preserve">Karnataka </t>
  </si>
  <si>
    <t>South-Western</t>
  </si>
  <si>
    <t>Category</t>
  </si>
  <si>
    <t>Zone I</t>
  </si>
  <si>
    <t xml:space="preserve">Zone II </t>
  </si>
  <si>
    <t>Zone III</t>
  </si>
  <si>
    <t>Zone IV</t>
  </si>
  <si>
    <t>Basic Pay + Dearness Allowance=Total Minimum Wage</t>
  </si>
  <si>
    <t>High Skilled
Workers</t>
  </si>
  <si>
    <t>Manager/Personal Manager</t>
  </si>
  <si>
    <t>Skilled
Workers</t>
  </si>
  <si>
    <t>Asst.Manager/Asst.Personal Officer</t>
  </si>
  <si>
    <t>Semi Skilled
Workers</t>
  </si>
  <si>
    <t xml:space="preserve">Accountant </t>
  </si>
  <si>
    <t>Unskilled
Workers</t>
  </si>
  <si>
    <t>Cashier/Stenographer/Computer Opt/Storekeeper</t>
  </si>
  <si>
    <t>Office Staff, Manager, Personal Officer, Incharge &amp; equivalent job</t>
  </si>
  <si>
    <t>Typist/Data Entry Opt/Clerk</t>
  </si>
  <si>
    <t>Odisha</t>
  </si>
  <si>
    <t>East</t>
  </si>
  <si>
    <t>Highly Skilled</t>
  </si>
  <si>
    <t>Skilled</t>
  </si>
  <si>
    <t>Semi-skilled</t>
  </si>
  <si>
    <t>Un-skilled</t>
  </si>
  <si>
    <t>Tamil Nadu</t>
  </si>
  <si>
    <t>South</t>
  </si>
  <si>
    <r>
      <t>Manager,Sales manager,Office incharge-</t>
    </r>
    <r>
      <rPr>
        <b/>
        <sz val="9"/>
        <color theme="1"/>
        <rFont val="Times New Roman"/>
        <family val="1"/>
      </rPr>
      <t>Skilled</t>
    </r>
  </si>
  <si>
    <r>
      <t>Asst. Manager,Accountant, Storekeeper-</t>
    </r>
    <r>
      <rPr>
        <b/>
        <sz val="9"/>
        <color theme="1"/>
        <rFont val="Times New Roman"/>
        <family val="1"/>
      </rPr>
      <t>Skilled</t>
    </r>
  </si>
  <si>
    <r>
      <t>Cashier,Clerk, Typist,Salesman-</t>
    </r>
    <r>
      <rPr>
        <b/>
        <sz val="9"/>
        <color theme="1"/>
        <rFont val="Times New Roman"/>
        <family val="1"/>
      </rPr>
      <t>Semi Skilled</t>
    </r>
  </si>
  <si>
    <r>
      <t>Receptionist, Asst Salesman-Accountant Driver-</t>
    </r>
    <r>
      <rPr>
        <b/>
        <sz val="9"/>
        <color theme="1"/>
        <rFont val="Times New Roman"/>
        <family val="1"/>
      </rPr>
      <t>Semi Skilled</t>
    </r>
  </si>
  <si>
    <r>
      <t>Peon,Helper-</t>
    </r>
    <r>
      <rPr>
        <b/>
        <sz val="9"/>
        <color theme="1"/>
        <rFont val="Times New Roman"/>
        <family val="1"/>
      </rPr>
      <t>Unskilled</t>
    </r>
  </si>
  <si>
    <t>Madhya Pradesh</t>
  </si>
  <si>
    <t>Central</t>
  </si>
  <si>
    <t xml:space="preserve">State </t>
  </si>
  <si>
    <t>Effective Date</t>
  </si>
  <si>
    <t xml:space="preserve">w.e.f 01.04.2024 </t>
  </si>
  <si>
    <t/>
  </si>
  <si>
    <t xml:space="preserve">w.e.f.01.04.2024 </t>
  </si>
  <si>
    <t>w.e.f. 01.04.2024  (Basic Wages w.e.f.05.03.2019)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</si>
</sst>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7" tint="-0.249977111117893"/>
      <name val="Times New Roman"/>
      <family val="1"/>
    </font>
    <font>
      <b/>
      <sz val="12"/>
      <color rgb="FF7030A0"/>
      <name val="Times New Roman"/>
      <family val="1"/>
    </font>
    <font>
      <b/>
      <sz val="12"/>
      <name val="Times New Roman"/>
      <family val="1"/>
    </font>
    <font>
      <b/>
      <sz val="12"/>
      <color theme="9" tint="-0.499984740745262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9"/>
      <color theme="9" tint="-0.499984740745262"/>
      <name val="Times New Roman"/>
      <family val="1"/>
    </font>
    <font>
      <sz val="11"/>
      <color rgb="FFFF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4" fillId="2" borderId="0" xfId="0" applyFont="1" applyFill="1" applyAlignment="1">
      <alignment vertical="center" wrapText="1"/>
    </xf>
    <xf numFmtId="2" fontId="6" fillId="3" borderId="17" xfId="0" applyNumberFormat="1" applyFont="1" applyFill="1" applyBorder="1" applyAlignment="1">
      <alignment horizontal="center" vertical="center" wrapText="1"/>
    </xf>
    <xf numFmtId="2" fontId="6" fillId="3" borderId="18" xfId="0" applyNumberFormat="1" applyFont="1" applyFill="1" applyBorder="1" applyAlignment="1">
      <alignment horizontal="center" vertical="center" wrapText="1"/>
    </xf>
    <xf numFmtId="0" fontId="7" fillId="0" borderId="19" xfId="0" applyFont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2" fontId="6" fillId="3" borderId="3" xfId="0" applyNumberFormat="1" applyFont="1" applyFill="1" applyBorder="1" applyAlignment="1">
      <alignment horizontal="center" vertical="center" wrapText="1"/>
    </xf>
    <xf numFmtId="2" fontId="6" fillId="3" borderId="2" xfId="0" applyNumberFormat="1" applyFont="1" applyFill="1" applyBorder="1" applyAlignment="1">
      <alignment horizontal="center" vertical="center"/>
    </xf>
    <xf numFmtId="2" fontId="6" fillId="3" borderId="4" xfId="0" applyNumberFormat="1" applyFont="1" applyFill="1" applyBorder="1" applyAlignment="1">
      <alignment horizontal="center" vertical="center" wrapText="1"/>
    </xf>
    <xf numFmtId="2" fontId="6" fillId="3" borderId="20" xfId="0" applyNumberFormat="1" applyFont="1" applyFill="1" applyBorder="1" applyAlignment="1">
      <alignment horizontal="center" vertical="center" wrapText="1"/>
    </xf>
    <xf numFmtId="2" fontId="6" fillId="3" borderId="21" xfId="0" applyNumberFormat="1" applyFont="1" applyFill="1" applyBorder="1" applyAlignment="1">
      <alignment horizontal="center" vertical="center" wrapText="1"/>
    </xf>
    <xf numFmtId="2" fontId="6" fillId="3" borderId="22" xfId="0" applyNumberFormat="1" applyFont="1" applyFill="1" applyBorder="1" applyAlignment="1">
      <alignment horizontal="center" vertical="center" wrapText="1"/>
    </xf>
    <xf numFmtId="2" fontId="6" fillId="3" borderId="6" xfId="0" applyNumberFormat="1" applyFont="1" applyFill="1" applyBorder="1" applyAlignment="1">
      <alignment horizontal="center"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2" fontId="6" fillId="3" borderId="25" xfId="0" applyNumberFormat="1" applyFont="1" applyFill="1" applyBorder="1" applyAlignment="1">
      <alignment horizontal="center" vertical="center" wrapText="1"/>
    </xf>
    <xf numFmtId="2" fontId="6" fillId="3" borderId="26" xfId="0" applyNumberFormat="1" applyFont="1" applyFill="1" applyBorder="1" applyAlignment="1">
      <alignment horizontal="center" vertical="center" wrapText="1"/>
    </xf>
    <xf numFmtId="2" fontId="6" fillId="3" borderId="27" xfId="0" applyNumberFormat="1" applyFont="1" applyFill="1" applyBorder="1" applyAlignment="1">
      <alignment horizontal="center" vertical="center" wrapText="1"/>
    </xf>
    <xf numFmtId="2" fontId="6" fillId="3" borderId="26" xfId="0" applyNumberFormat="1" applyFont="1" applyFill="1" applyBorder="1" applyAlignment="1">
      <alignment horizontal="center" vertical="center"/>
    </xf>
    <xf numFmtId="2" fontId="6" fillId="3" borderId="24" xfId="0" applyNumberFormat="1" applyFont="1" applyFill="1" applyBorder="1" applyAlignment="1">
      <alignment horizontal="center" vertical="center"/>
    </xf>
    <xf numFmtId="0" fontId="7" fillId="0" borderId="29" xfId="0" applyFont="1" applyBorder="1" applyAlignment="1">
      <alignment vertical="center"/>
    </xf>
    <xf numFmtId="0" fontId="7" fillId="0" borderId="15" xfId="0" applyFont="1" applyBorder="1" applyAlignment="1">
      <alignment vertical="center" wrapText="1"/>
    </xf>
    <xf numFmtId="2" fontId="6" fillId="3" borderId="12" xfId="0" applyNumberFormat="1" applyFont="1" applyFill="1" applyBorder="1" applyAlignment="1">
      <alignment horizontal="center" vertical="center"/>
    </xf>
    <xf numFmtId="2" fontId="6" fillId="3" borderId="13" xfId="0" applyNumberFormat="1" applyFont="1" applyFill="1" applyBorder="1" applyAlignment="1">
      <alignment horizontal="center" vertical="center" wrapText="1"/>
    </xf>
    <xf numFmtId="2" fontId="6" fillId="3" borderId="12" xfId="0" applyNumberFormat="1" applyFont="1" applyFill="1" applyBorder="1" applyAlignment="1">
      <alignment horizontal="center" vertical="center" wrapText="1"/>
    </xf>
    <xf numFmtId="2" fontId="6" fillId="3" borderId="30" xfId="0" applyNumberFormat="1" applyFont="1" applyFill="1" applyBorder="1" applyAlignment="1">
      <alignment horizontal="center" vertical="center" wrapText="1"/>
    </xf>
    <xf numFmtId="2" fontId="6" fillId="3" borderId="13" xfId="0" applyNumberFormat="1" applyFont="1" applyFill="1" applyBorder="1" applyAlignment="1">
      <alignment horizontal="center" vertical="center"/>
    </xf>
    <xf numFmtId="2" fontId="6" fillId="3" borderId="15" xfId="0" applyNumberFormat="1" applyFont="1" applyFill="1" applyBorder="1" applyAlignment="1">
      <alignment horizontal="center" vertical="center"/>
    </xf>
    <xf numFmtId="0" fontId="7" fillId="0" borderId="3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2" fontId="6" fillId="3" borderId="32" xfId="0" applyNumberFormat="1" applyFont="1" applyFill="1" applyBorder="1" applyAlignment="1">
      <alignment horizontal="center" vertical="center" wrapText="1"/>
    </xf>
    <xf numFmtId="2" fontId="6" fillId="3" borderId="19" xfId="0" applyNumberFormat="1" applyFont="1" applyFill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center" vertical="center" wrapText="1"/>
    </xf>
    <xf numFmtId="2" fontId="6" fillId="3" borderId="20" xfId="0" applyNumberFormat="1" applyFont="1" applyFill="1" applyBorder="1" applyAlignment="1">
      <alignment horizontal="center" vertical="center"/>
    </xf>
    <xf numFmtId="0" fontId="7" fillId="0" borderId="34" xfId="0" applyFont="1" applyBorder="1" applyAlignment="1">
      <alignment vertical="center" wrapText="1"/>
    </xf>
    <xf numFmtId="0" fontId="8" fillId="0" borderId="0" xfId="0" applyFont="1"/>
    <xf numFmtId="2" fontId="6" fillId="3" borderId="23" xfId="0" applyNumberFormat="1" applyFont="1" applyFill="1" applyBorder="1" applyAlignment="1">
      <alignment horizontal="center" vertical="center"/>
    </xf>
    <xf numFmtId="2" fontId="6" fillId="3" borderId="35" xfId="0" applyNumberFormat="1" applyFont="1" applyFill="1" applyBorder="1" applyAlignment="1">
      <alignment horizontal="center" vertical="center"/>
    </xf>
    <xf numFmtId="2" fontId="6" fillId="3" borderId="35" xfId="0" applyNumberFormat="1" applyFont="1" applyFill="1" applyBorder="1" applyAlignment="1">
      <alignment horizontal="center" vertical="center" wrapText="1"/>
    </xf>
    <xf numFmtId="2" fontId="6" fillId="3" borderId="27" xfId="0" applyNumberFormat="1" applyFont="1" applyFill="1" applyBorder="1" applyAlignment="1">
      <alignment horizontal="center" vertical="center"/>
    </xf>
    <xf numFmtId="0" fontId="4" fillId="0" borderId="24" xfId="0" applyFont="1" applyBorder="1" applyAlignment="1">
      <alignment vertical="center" wrapText="1"/>
    </xf>
    <xf numFmtId="0" fontId="7" fillId="0" borderId="37" xfId="0" applyFont="1" applyBorder="1" applyAlignment="1">
      <alignment vertical="center" wrapText="1"/>
    </xf>
    <xf numFmtId="0" fontId="4" fillId="0" borderId="38" xfId="0" applyFont="1" applyBorder="1" applyAlignment="1">
      <alignment vertical="center" wrapText="1"/>
    </xf>
    <xf numFmtId="2" fontId="6" fillId="3" borderId="11" xfId="0" applyNumberFormat="1" applyFont="1" applyFill="1" applyBorder="1" applyAlignment="1">
      <alignment horizontal="center" vertical="center" wrapText="1"/>
    </xf>
    <xf numFmtId="2" fontId="6" fillId="3" borderId="29" xfId="0" applyNumberFormat="1" applyFont="1" applyFill="1" applyBorder="1" applyAlignment="1">
      <alignment horizontal="center" vertical="center"/>
    </xf>
    <xf numFmtId="2" fontId="6" fillId="3" borderId="11" xfId="0" applyNumberFormat="1" applyFont="1" applyFill="1" applyBorder="1" applyAlignment="1">
      <alignment horizontal="center" vertical="center"/>
    </xf>
    <xf numFmtId="2" fontId="6" fillId="3" borderId="30" xfId="0" applyNumberFormat="1" applyFont="1" applyFill="1" applyBorder="1" applyAlignment="1">
      <alignment horizontal="center" vertical="center"/>
    </xf>
    <xf numFmtId="0" fontId="7" fillId="0" borderId="2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2" fontId="6" fillId="3" borderId="3" xfId="0" applyNumberFormat="1" applyFont="1" applyFill="1" applyBorder="1" applyAlignment="1">
      <alignment horizontal="center" vertical="center"/>
    </xf>
    <xf numFmtId="0" fontId="7" fillId="0" borderId="25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2" fontId="6" fillId="3" borderId="25" xfId="0" applyNumberFormat="1" applyFont="1" applyFill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0" fontId="4" fillId="0" borderId="45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29" xfId="0" applyFont="1" applyBorder="1" applyAlignment="1">
      <alignment vertical="center" wrapText="1"/>
    </xf>
    <xf numFmtId="0" fontId="4" fillId="0" borderId="30" xfId="0" applyFont="1" applyBorder="1" applyAlignment="1">
      <alignment vertical="center" wrapText="1"/>
    </xf>
    <xf numFmtId="0" fontId="0" fillId="0" borderId="0" xfId="0" quotePrefix="1"/>
    <xf numFmtId="0" fontId="3" fillId="2" borderId="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0" fontId="0" fillId="2" borderId="36" xfId="0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2" fontId="6" fillId="3" borderId="8" xfId="0" applyNumberFormat="1" applyFont="1" applyFill="1" applyBorder="1" applyAlignment="1">
      <alignment horizontal="center" vertical="center" wrapText="1"/>
    </xf>
    <xf numFmtId="2" fontId="6" fillId="3" borderId="9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44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4"/>
  <sheetViews>
    <sheetView tabSelected="1" workbookViewId="0">
      <selection activeCell="K28" sqref="K28"/>
    </sheetView>
  </sheetViews>
  <sheetFormatPr defaultRowHeight="14.5" x14ac:dyDescent="0.35"/>
  <cols>
    <col min="1" max="1" width="11" bestFit="1" customWidth="1"/>
    <col min="2" max="2" width="14.81640625" bestFit="1" customWidth="1"/>
    <col min="3" max="3" width="48.7265625" bestFit="1" customWidth="1"/>
    <col min="4" max="4" width="28" customWidth="1"/>
    <col min="5" max="5" width="9.54296875" bestFit="1" customWidth="1"/>
    <col min="6" max="6" width="8.453125" bestFit="1" customWidth="1"/>
    <col min="7" max="8" width="9.54296875" bestFit="1" customWidth="1"/>
    <col min="9" max="9" width="8.453125" bestFit="1" customWidth="1"/>
    <col min="10" max="11" width="9.54296875" bestFit="1" customWidth="1"/>
    <col min="12" max="12" width="8.453125" bestFit="1" customWidth="1"/>
    <col min="13" max="14" width="9.54296875" bestFit="1" customWidth="1"/>
    <col min="15" max="15" width="8.453125" bestFit="1" customWidth="1"/>
    <col min="16" max="16" width="9.54296875" bestFit="1" customWidth="1"/>
    <col min="19" max="19" width="29.26953125" bestFit="1" customWidth="1"/>
  </cols>
  <sheetData>
    <row r="1" spans="1:19" ht="15" thickBot="1" x14ac:dyDescent="0.4">
      <c r="S1" t="s">
        <v>34</v>
      </c>
    </row>
    <row r="2" spans="1:19" ht="16" thickBot="1" x14ac:dyDescent="0.4">
      <c r="A2" s="65" t="s">
        <v>33</v>
      </c>
      <c r="B2" s="65"/>
      <c r="C2" s="60" t="s">
        <v>2</v>
      </c>
      <c r="D2" s="1"/>
      <c r="E2" s="62" t="s">
        <v>3</v>
      </c>
      <c r="F2" s="63"/>
      <c r="G2" s="64"/>
      <c r="H2" s="62" t="s">
        <v>4</v>
      </c>
      <c r="I2" s="63"/>
      <c r="J2" s="64"/>
      <c r="K2" s="62" t="s">
        <v>5</v>
      </c>
      <c r="L2" s="63"/>
      <c r="M2" s="64"/>
      <c r="N2" s="67" t="s">
        <v>6</v>
      </c>
      <c r="O2" s="68"/>
      <c r="P2" s="69"/>
      <c r="Q2" s="70"/>
      <c r="R2" s="71"/>
      <c r="S2" s="72" t="s">
        <v>35</v>
      </c>
    </row>
    <row r="3" spans="1:19" ht="16" thickBot="1" x14ac:dyDescent="0.4">
      <c r="A3" s="66"/>
      <c r="B3" s="66"/>
      <c r="C3" s="61"/>
      <c r="D3" s="1"/>
      <c r="E3" s="75" t="s">
        <v>7</v>
      </c>
      <c r="F3" s="76"/>
      <c r="G3" s="77"/>
      <c r="H3" s="75" t="s">
        <v>7</v>
      </c>
      <c r="I3" s="76"/>
      <c r="J3" s="77"/>
      <c r="K3" s="75" t="s">
        <v>7</v>
      </c>
      <c r="L3" s="76"/>
      <c r="M3" s="77"/>
      <c r="N3" s="78" t="s">
        <v>7</v>
      </c>
      <c r="O3" s="79"/>
      <c r="P3" s="80"/>
      <c r="Q3" s="2"/>
      <c r="R3" s="3"/>
      <c r="S3" s="73"/>
    </row>
    <row r="4" spans="1:19" ht="16" thickBot="1" x14ac:dyDescent="0.4">
      <c r="A4" s="81" t="s">
        <v>0</v>
      </c>
      <c r="B4" s="84" t="s">
        <v>1</v>
      </c>
      <c r="C4" s="4" t="s">
        <v>8</v>
      </c>
      <c r="D4" s="5" t="s">
        <v>9</v>
      </c>
      <c r="E4" s="6">
        <v>15423.4</v>
      </c>
      <c r="F4" s="7">
        <v>3518.4</v>
      </c>
      <c r="G4" s="8">
        <f>E4+F4</f>
        <v>18941.8</v>
      </c>
      <c r="H4" s="6">
        <v>14688.95</v>
      </c>
      <c r="I4" s="7">
        <v>3518.4</v>
      </c>
      <c r="J4" s="9">
        <f t="shared" ref="J4:J8" si="0">H4+I4</f>
        <v>18207.350000000002</v>
      </c>
      <c r="K4" s="10">
        <v>13989.48</v>
      </c>
      <c r="L4" s="7">
        <v>3518.4</v>
      </c>
      <c r="M4" s="11">
        <f t="shared" ref="M4:M8" si="1">K4+L4</f>
        <v>17507.88</v>
      </c>
      <c r="N4" s="6">
        <v>13323.31</v>
      </c>
      <c r="O4" s="7">
        <v>3518.4</v>
      </c>
      <c r="P4" s="8">
        <f>N4+O4</f>
        <v>16841.71</v>
      </c>
      <c r="Q4" s="12"/>
      <c r="R4" s="8"/>
      <c r="S4" s="73"/>
    </row>
    <row r="5" spans="1:19" ht="16" thickBot="1" x14ac:dyDescent="0.4">
      <c r="A5" s="82"/>
      <c r="B5" s="85"/>
      <c r="C5" s="13" t="s">
        <v>10</v>
      </c>
      <c r="D5" s="14" t="s">
        <v>11</v>
      </c>
      <c r="E5" s="15">
        <v>14021.27</v>
      </c>
      <c r="F5" s="7">
        <v>3518.4</v>
      </c>
      <c r="G5" s="16">
        <f t="shared" ref="G5:G8" si="2">E5+F5</f>
        <v>17539.670000000002</v>
      </c>
      <c r="H5" s="15">
        <v>13353.59</v>
      </c>
      <c r="I5" s="7">
        <v>3518.4</v>
      </c>
      <c r="J5" s="17">
        <f t="shared" si="0"/>
        <v>16871.990000000002</v>
      </c>
      <c r="K5" s="15">
        <v>12717.71</v>
      </c>
      <c r="L5" s="7">
        <v>3518.4</v>
      </c>
      <c r="M5" s="16">
        <f t="shared" si="1"/>
        <v>16236.109999999999</v>
      </c>
      <c r="N5" s="15">
        <v>12112.1</v>
      </c>
      <c r="O5" s="7">
        <v>3518.4</v>
      </c>
      <c r="P5" s="18">
        <f>N5+O5</f>
        <v>15630.5</v>
      </c>
      <c r="Q5" s="19"/>
      <c r="R5" s="16"/>
      <c r="S5" s="73"/>
    </row>
    <row r="6" spans="1:19" ht="16" thickBot="1" x14ac:dyDescent="0.4">
      <c r="A6" s="82"/>
      <c r="B6" s="85"/>
      <c r="C6" s="13" t="s">
        <v>12</v>
      </c>
      <c r="D6" s="14" t="s">
        <v>13</v>
      </c>
      <c r="E6" s="15">
        <v>12746.61</v>
      </c>
      <c r="F6" s="7">
        <v>3518.4</v>
      </c>
      <c r="G6" s="16">
        <f t="shared" si="2"/>
        <v>16265.01</v>
      </c>
      <c r="H6" s="15">
        <v>12139.63</v>
      </c>
      <c r="I6" s="7">
        <v>3518.4</v>
      </c>
      <c r="J6" s="17">
        <f t="shared" si="0"/>
        <v>15658.029999999999</v>
      </c>
      <c r="K6" s="15">
        <v>11561.55</v>
      </c>
      <c r="L6" s="7">
        <v>3518.4</v>
      </c>
      <c r="M6" s="16">
        <f t="shared" si="1"/>
        <v>15079.949999999999</v>
      </c>
      <c r="N6" s="15">
        <v>11011</v>
      </c>
      <c r="O6" s="7">
        <v>3518.4</v>
      </c>
      <c r="P6" s="18">
        <f>N6+O6</f>
        <v>14529.4</v>
      </c>
      <c r="Q6" s="19"/>
      <c r="R6" s="16"/>
      <c r="S6" s="73"/>
    </row>
    <row r="7" spans="1:19" ht="23.5" thickBot="1" x14ac:dyDescent="0.4">
      <c r="A7" s="82"/>
      <c r="B7" s="85"/>
      <c r="C7" s="47" t="s">
        <v>14</v>
      </c>
      <c r="D7" s="14" t="s">
        <v>15</v>
      </c>
      <c r="E7" s="15">
        <v>11587.83</v>
      </c>
      <c r="F7" s="7">
        <v>3518.4</v>
      </c>
      <c r="G7" s="16">
        <f t="shared" si="2"/>
        <v>15106.23</v>
      </c>
      <c r="H7" s="15">
        <v>11036.03</v>
      </c>
      <c r="I7" s="7">
        <v>3518.4</v>
      </c>
      <c r="J7" s="17">
        <f t="shared" si="0"/>
        <v>14554.43</v>
      </c>
      <c r="K7" s="15">
        <v>10510.5</v>
      </c>
      <c r="L7" s="7">
        <v>3518.4</v>
      </c>
      <c r="M7" s="16">
        <f t="shared" si="1"/>
        <v>14028.9</v>
      </c>
      <c r="N7" s="15">
        <v>10010</v>
      </c>
      <c r="O7" s="7">
        <v>3518.4</v>
      </c>
      <c r="P7" s="18">
        <f>N7+O7</f>
        <v>13528.4</v>
      </c>
      <c r="Q7" s="19"/>
      <c r="R7" s="16"/>
      <c r="S7" s="73"/>
    </row>
    <row r="8" spans="1:19" ht="16" thickBot="1" x14ac:dyDescent="0.4">
      <c r="A8" s="83"/>
      <c r="B8" s="86"/>
      <c r="C8" s="20" t="s">
        <v>16</v>
      </c>
      <c r="D8" s="21" t="s">
        <v>17</v>
      </c>
      <c r="E8" s="22">
        <v>16423</v>
      </c>
      <c r="F8" s="7">
        <v>3518.4</v>
      </c>
      <c r="G8" s="23">
        <f t="shared" si="2"/>
        <v>19941.400000000001</v>
      </c>
      <c r="H8" s="24">
        <v>15688</v>
      </c>
      <c r="I8" s="7">
        <v>3518.4</v>
      </c>
      <c r="J8" s="25">
        <f t="shared" si="0"/>
        <v>19206.400000000001</v>
      </c>
      <c r="K8" s="24">
        <v>14989</v>
      </c>
      <c r="L8" s="7">
        <v>3518.4</v>
      </c>
      <c r="M8" s="23">
        <f t="shared" si="1"/>
        <v>18507.400000000001</v>
      </c>
      <c r="N8" s="24">
        <v>14323</v>
      </c>
      <c r="O8" s="7">
        <v>3518.4</v>
      </c>
      <c r="P8" s="26">
        <f>N8+O8</f>
        <v>17841.400000000001</v>
      </c>
      <c r="Q8" s="27"/>
      <c r="R8" s="23"/>
      <c r="S8" s="74"/>
    </row>
    <row r="9" spans="1:19" ht="15" thickBot="1" x14ac:dyDescent="0.4">
      <c r="S9" s="59" t="s">
        <v>36</v>
      </c>
    </row>
    <row r="10" spans="1:19" ht="15.5" x14ac:dyDescent="0.35">
      <c r="A10" s="81" t="s">
        <v>18</v>
      </c>
      <c r="B10" s="90" t="s">
        <v>19</v>
      </c>
      <c r="C10" s="28" t="s">
        <v>20</v>
      </c>
      <c r="D10" s="29"/>
      <c r="E10" s="10">
        <f>600*26</f>
        <v>15600</v>
      </c>
      <c r="F10" s="30">
        <v>182</v>
      </c>
      <c r="G10" s="11">
        <f t="shared" ref="G10:G13" si="3">E10+F10</f>
        <v>15782</v>
      </c>
      <c r="H10" s="31"/>
      <c r="I10" s="7"/>
      <c r="J10" s="32"/>
      <c r="K10" s="7"/>
      <c r="L10" s="33"/>
      <c r="M10" s="9"/>
      <c r="N10" s="32"/>
      <c r="O10" s="32"/>
      <c r="P10" s="9"/>
      <c r="Q10" s="9"/>
      <c r="R10" s="8"/>
      <c r="S10" s="87" t="s">
        <v>37</v>
      </c>
    </row>
    <row r="11" spans="1:19" ht="15.5" x14ac:dyDescent="0.35">
      <c r="A11" s="82"/>
      <c r="B11" s="91"/>
      <c r="C11" s="34" t="s">
        <v>21</v>
      </c>
      <c r="D11" s="35"/>
      <c r="E11" s="15">
        <f>550*26</f>
        <v>14300</v>
      </c>
      <c r="F11" s="30">
        <v>182</v>
      </c>
      <c r="G11" s="11">
        <f t="shared" si="3"/>
        <v>14482</v>
      </c>
      <c r="H11" s="36"/>
      <c r="I11" s="37"/>
      <c r="J11" s="38"/>
      <c r="K11" s="37"/>
      <c r="L11" s="39"/>
      <c r="M11" s="17"/>
      <c r="N11" s="38"/>
      <c r="O11" s="38"/>
      <c r="P11" s="17"/>
      <c r="Q11" s="17"/>
      <c r="R11" s="16"/>
      <c r="S11" s="88"/>
    </row>
    <row r="12" spans="1:19" ht="15.5" x14ac:dyDescent="0.35">
      <c r="A12" s="82"/>
      <c r="B12" s="91"/>
      <c r="C12" s="34" t="s">
        <v>22</v>
      </c>
      <c r="D12" s="40"/>
      <c r="E12" s="15">
        <f>500*26</f>
        <v>13000</v>
      </c>
      <c r="F12" s="30">
        <v>182</v>
      </c>
      <c r="G12" s="11">
        <f t="shared" si="3"/>
        <v>13182</v>
      </c>
      <c r="H12" s="36"/>
      <c r="I12" s="37"/>
      <c r="J12" s="38"/>
      <c r="K12" s="37"/>
      <c r="L12" s="39"/>
      <c r="M12" s="17"/>
      <c r="N12" s="38"/>
      <c r="O12" s="38"/>
      <c r="P12" s="17"/>
      <c r="Q12" s="17"/>
      <c r="R12" s="16"/>
      <c r="S12" s="88"/>
    </row>
    <row r="13" spans="1:19" ht="16" thickBot="1" x14ac:dyDescent="0.4">
      <c r="A13" s="83"/>
      <c r="B13" s="92"/>
      <c r="C13" s="41" t="s">
        <v>23</v>
      </c>
      <c r="D13" s="42"/>
      <c r="E13" s="24">
        <f>450*26</f>
        <v>11700</v>
      </c>
      <c r="F13" s="43">
        <v>182</v>
      </c>
      <c r="G13" s="23">
        <f t="shared" si="3"/>
        <v>11882</v>
      </c>
      <c r="H13" s="44"/>
      <c r="I13" s="45"/>
      <c r="J13" s="43"/>
      <c r="K13" s="45"/>
      <c r="L13" s="46"/>
      <c r="M13" s="25"/>
      <c r="N13" s="43"/>
      <c r="O13" s="43"/>
      <c r="P13" s="25"/>
      <c r="Q13" s="25"/>
      <c r="R13" s="23"/>
      <c r="S13" s="89"/>
    </row>
    <row r="14" spans="1:19" ht="15" thickBot="1" x14ac:dyDescent="0.4"/>
    <row r="15" spans="1:19" ht="16" thickBot="1" x14ac:dyDescent="0.4">
      <c r="A15" s="93" t="s">
        <v>24</v>
      </c>
      <c r="B15" s="96" t="s">
        <v>25</v>
      </c>
      <c r="C15" s="48" t="s">
        <v>26</v>
      </c>
      <c r="D15" s="49"/>
      <c r="E15" s="6">
        <v>5960</v>
      </c>
      <c r="F15" s="32">
        <v>5734.8</v>
      </c>
      <c r="G15" s="9">
        <f t="shared" ref="G15:G19" si="4">E15+F15</f>
        <v>11694.8</v>
      </c>
      <c r="H15" s="50">
        <v>5910</v>
      </c>
      <c r="I15" s="32">
        <v>5734.8</v>
      </c>
      <c r="J15" s="9">
        <f>H15+I15</f>
        <v>11644.8</v>
      </c>
      <c r="K15" s="50">
        <v>5858</v>
      </c>
      <c r="L15" s="32">
        <v>5734.8</v>
      </c>
      <c r="M15" s="9">
        <f>K15+L15</f>
        <v>11592.8</v>
      </c>
      <c r="N15" s="6">
        <v>5818</v>
      </c>
      <c r="O15" s="32">
        <v>5734.8</v>
      </c>
      <c r="P15" s="33">
        <f>N15+O15</f>
        <v>11552.8</v>
      </c>
      <c r="Q15" s="33"/>
      <c r="R15" s="8"/>
      <c r="S15" s="99" t="s">
        <v>38</v>
      </c>
    </row>
    <row r="16" spans="1:19" ht="16" thickBot="1" x14ac:dyDescent="0.4">
      <c r="A16" s="94"/>
      <c r="B16" s="97"/>
      <c r="C16" s="51" t="s">
        <v>27</v>
      </c>
      <c r="D16" s="52"/>
      <c r="E16" s="15">
        <v>5548</v>
      </c>
      <c r="F16" s="32">
        <v>5734.8</v>
      </c>
      <c r="G16" s="17">
        <f t="shared" si="4"/>
        <v>11282.8</v>
      </c>
      <c r="H16" s="53">
        <v>5496</v>
      </c>
      <c r="I16" s="32">
        <v>5734.8</v>
      </c>
      <c r="J16" s="17">
        <f t="shared" ref="J16:J19" si="5">H16+I16</f>
        <v>11230.8</v>
      </c>
      <c r="K16" s="53">
        <v>5446</v>
      </c>
      <c r="L16" s="32">
        <v>5734.8</v>
      </c>
      <c r="M16" s="17">
        <f>K16+L16</f>
        <v>11180.8</v>
      </c>
      <c r="N16" s="15">
        <v>5396</v>
      </c>
      <c r="O16" s="32">
        <v>5734.8</v>
      </c>
      <c r="P16" s="39">
        <f>N16+O16</f>
        <v>11130.8</v>
      </c>
      <c r="Q16" s="39"/>
      <c r="R16" s="16"/>
      <c r="S16" s="100"/>
    </row>
    <row r="17" spans="1:19" ht="16" thickBot="1" x14ac:dyDescent="0.4">
      <c r="A17" s="95"/>
      <c r="B17" s="98"/>
      <c r="C17" s="51" t="s">
        <v>28</v>
      </c>
      <c r="D17" s="52"/>
      <c r="E17" s="15">
        <v>5507</v>
      </c>
      <c r="F17" s="32">
        <v>5734.8</v>
      </c>
      <c r="G17" s="17">
        <f t="shared" si="4"/>
        <v>11241.8</v>
      </c>
      <c r="H17" s="53">
        <v>5446</v>
      </c>
      <c r="I17" s="32">
        <v>5734.8</v>
      </c>
      <c r="J17" s="17">
        <f t="shared" si="5"/>
        <v>11180.8</v>
      </c>
      <c r="K17" s="53">
        <v>5387</v>
      </c>
      <c r="L17" s="32">
        <v>5734.8</v>
      </c>
      <c r="M17" s="17">
        <f>K17+L17</f>
        <v>11121.8</v>
      </c>
      <c r="N17" s="15">
        <v>5338</v>
      </c>
      <c r="O17" s="32">
        <v>5734.8</v>
      </c>
      <c r="P17" s="39">
        <f>N17+O17</f>
        <v>11072.8</v>
      </c>
      <c r="Q17" s="39"/>
      <c r="R17" s="16"/>
      <c r="S17" s="101"/>
    </row>
    <row r="18" spans="1:19" ht="16" thickBot="1" x14ac:dyDescent="0.4">
      <c r="A18" s="95"/>
      <c r="B18" s="98"/>
      <c r="C18" s="51" t="s">
        <v>29</v>
      </c>
      <c r="D18" s="52"/>
      <c r="E18" s="15">
        <v>5457</v>
      </c>
      <c r="F18" s="32">
        <v>5734.8</v>
      </c>
      <c r="G18" s="17">
        <f t="shared" si="4"/>
        <v>11191.8</v>
      </c>
      <c r="H18" s="53">
        <v>5396</v>
      </c>
      <c r="I18" s="32">
        <v>5734.8</v>
      </c>
      <c r="J18" s="17">
        <f t="shared" si="5"/>
        <v>11130.8</v>
      </c>
      <c r="K18" s="53">
        <v>5338</v>
      </c>
      <c r="L18" s="32">
        <v>5734.8</v>
      </c>
      <c r="M18" s="17">
        <f>K18+L18</f>
        <v>11072.8</v>
      </c>
      <c r="N18" s="15">
        <v>5285</v>
      </c>
      <c r="O18" s="32">
        <v>5734.8</v>
      </c>
      <c r="P18" s="39">
        <f>N18+O18</f>
        <v>11019.8</v>
      </c>
      <c r="Q18" s="39"/>
      <c r="R18" s="16"/>
      <c r="S18" s="101"/>
    </row>
    <row r="19" spans="1:19" ht="16" thickBot="1" x14ac:dyDescent="0.4">
      <c r="A19" s="95"/>
      <c r="B19" s="98"/>
      <c r="C19" s="54" t="s">
        <v>30</v>
      </c>
      <c r="D19" s="55"/>
      <c r="E19" s="24">
        <v>5396</v>
      </c>
      <c r="F19" s="32">
        <v>5734.8</v>
      </c>
      <c r="G19" s="25">
        <f t="shared" si="4"/>
        <v>11130.8</v>
      </c>
      <c r="H19" s="22">
        <v>5338</v>
      </c>
      <c r="I19" s="32">
        <v>5734.8</v>
      </c>
      <c r="J19" s="25">
        <f t="shared" si="5"/>
        <v>11072.8</v>
      </c>
      <c r="K19" s="22">
        <v>5275</v>
      </c>
      <c r="L19" s="32">
        <v>5734.8</v>
      </c>
      <c r="M19" s="25">
        <f>K19+L19</f>
        <v>11009.8</v>
      </c>
      <c r="N19" s="24">
        <v>5218</v>
      </c>
      <c r="O19" s="32">
        <v>5734.8</v>
      </c>
      <c r="P19" s="46">
        <f>N19+O19</f>
        <v>10952.8</v>
      </c>
      <c r="Q19" s="46"/>
      <c r="R19" s="23"/>
      <c r="S19" s="101"/>
    </row>
    <row r="20" spans="1:19" ht="15" thickBot="1" x14ac:dyDescent="0.4"/>
    <row r="21" spans="1:19" ht="16" thickBot="1" x14ac:dyDescent="0.4">
      <c r="A21" s="81" t="s">
        <v>31</v>
      </c>
      <c r="B21" s="84" t="s">
        <v>32</v>
      </c>
      <c r="C21" s="56" t="s">
        <v>20</v>
      </c>
      <c r="D21" s="49"/>
      <c r="E21" s="10">
        <v>13919</v>
      </c>
      <c r="F21" s="43">
        <v>2225</v>
      </c>
      <c r="G21" s="11">
        <f>E21+F21</f>
        <v>16144</v>
      </c>
      <c r="H21" s="50"/>
      <c r="I21" s="7"/>
      <c r="J21" s="9"/>
      <c r="K21" s="50"/>
      <c r="L21" s="7"/>
      <c r="M21" s="9"/>
      <c r="N21" s="6"/>
      <c r="O21" s="32"/>
      <c r="P21" s="9"/>
      <c r="Q21" s="9"/>
      <c r="R21" s="8"/>
      <c r="S21" s="87" t="s">
        <v>37</v>
      </c>
    </row>
    <row r="22" spans="1:19" ht="16" thickBot="1" x14ac:dyDescent="0.4">
      <c r="A22" s="82"/>
      <c r="B22" s="85"/>
      <c r="C22" s="47" t="s">
        <v>21</v>
      </c>
      <c r="D22" s="52"/>
      <c r="E22" s="15">
        <v>12294</v>
      </c>
      <c r="F22" s="43">
        <v>2225</v>
      </c>
      <c r="G22" s="16">
        <f>E22+F22</f>
        <v>14519</v>
      </c>
      <c r="H22" s="53"/>
      <c r="I22" s="37"/>
      <c r="J22" s="17"/>
      <c r="K22" s="53"/>
      <c r="L22" s="37"/>
      <c r="M22" s="17"/>
      <c r="N22" s="15"/>
      <c r="O22" s="38"/>
      <c r="P22" s="17"/>
      <c r="Q22" s="17"/>
      <c r="R22" s="16"/>
      <c r="S22" s="88"/>
    </row>
    <row r="23" spans="1:19" ht="16" thickBot="1" x14ac:dyDescent="0.4">
      <c r="A23" s="82"/>
      <c r="B23" s="85"/>
      <c r="C23" s="47" t="s">
        <v>22</v>
      </c>
      <c r="D23" s="52"/>
      <c r="E23" s="15">
        <v>10571</v>
      </c>
      <c r="F23" s="43">
        <v>2225</v>
      </c>
      <c r="G23" s="16">
        <f>E23+F23</f>
        <v>12796</v>
      </c>
      <c r="H23" s="53"/>
      <c r="I23" s="37"/>
      <c r="J23" s="17"/>
      <c r="K23" s="53"/>
      <c r="L23" s="37"/>
      <c r="M23" s="17"/>
      <c r="N23" s="15"/>
      <c r="O23" s="38"/>
      <c r="P23" s="17"/>
      <c r="Q23" s="17"/>
      <c r="R23" s="16"/>
      <c r="S23" s="88"/>
    </row>
    <row r="24" spans="1:19" ht="16" thickBot="1" x14ac:dyDescent="0.4">
      <c r="A24" s="83"/>
      <c r="B24" s="86"/>
      <c r="C24" s="57" t="s">
        <v>23</v>
      </c>
      <c r="D24" s="58"/>
      <c r="E24" s="24">
        <v>9575</v>
      </c>
      <c r="F24" s="43">
        <v>2225</v>
      </c>
      <c r="G24" s="23">
        <f>E24+F24</f>
        <v>11800</v>
      </c>
      <c r="H24" s="22"/>
      <c r="I24" s="45"/>
      <c r="J24" s="25"/>
      <c r="K24" s="22"/>
      <c r="L24" s="45"/>
      <c r="M24" s="25"/>
      <c r="N24" s="24"/>
      <c r="O24" s="43"/>
      <c r="P24" s="25"/>
      <c r="Q24" s="25"/>
      <c r="R24" s="23"/>
      <c r="S24" s="89"/>
    </row>
  </sheetData>
  <mergeCells count="23">
    <mergeCell ref="A21:A24"/>
    <mergeCell ref="B21:B24"/>
    <mergeCell ref="S21:S24"/>
    <mergeCell ref="A4:A8"/>
    <mergeCell ref="B4:B8"/>
    <mergeCell ref="A10:A13"/>
    <mergeCell ref="B10:B13"/>
    <mergeCell ref="S10:S13"/>
    <mergeCell ref="A15:A19"/>
    <mergeCell ref="B15:B19"/>
    <mergeCell ref="S15:S19"/>
    <mergeCell ref="N2:P2"/>
    <mergeCell ref="Q2:R2"/>
    <mergeCell ref="S2:S8"/>
    <mergeCell ref="E3:G3"/>
    <mergeCell ref="H3:J3"/>
    <mergeCell ref="K3:M3"/>
    <mergeCell ref="N3:P3"/>
    <mergeCell ref="C2:C3"/>
    <mergeCell ref="E2:G2"/>
    <mergeCell ref="H2:J2"/>
    <mergeCell ref="K2:M2"/>
    <mergeCell ref="A2:B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2024-03-23T15:24:34Z</dcterms:created>
  <dcterms:modified xsi:type="dcterms:W3CDTF">2024-03-24T07:46:03Z</dcterms:modified>
</cp:coreProperties>
</file>